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440" windowHeight="9465"/>
  </bookViews>
  <sheets>
    <sheet name="VALORI CONTRACT 2019 PNS" sheetId="1" r:id="rId1"/>
  </sheets>
  <definedNames>
    <definedName name="_xlnm.Database">#REF!</definedName>
    <definedName name="_xlnm.Print_Area" localSheetId="0">'VALORI CONTRACT 2019 PNS'!$A$1:$B$75</definedName>
    <definedName name="_xlnm.Print_Titles" localSheetId="0">'VALORI CONTRACT 2019 PNS'!$A:$A,'VALORI CONTRACT 2019 PNS'!$5:$5</definedName>
  </definedNames>
  <calcPr calcId="145621"/>
</workbook>
</file>

<file path=xl/calcChain.xml><?xml version="1.0" encoding="utf-8"?>
<calcChain xmlns="http://schemas.openxmlformats.org/spreadsheetml/2006/main">
  <c r="B40" i="1" l="1"/>
  <c r="B64" i="1" l="1"/>
  <c r="B58" i="1" l="1"/>
  <c r="B53" i="1"/>
  <c r="B48" i="1"/>
  <c r="B43" i="1"/>
  <c r="B15" i="1" l="1"/>
  <c r="B6" i="1" l="1"/>
  <c r="B28" i="1"/>
  <c r="B36" i="1"/>
  <c r="B18" i="1" l="1"/>
  <c r="B63" i="1" l="1"/>
  <c r="B52" i="1"/>
</calcChain>
</file>

<file path=xl/sharedStrings.xml><?xml version="1.0" encoding="utf-8"?>
<sst xmlns="http://schemas.openxmlformats.org/spreadsheetml/2006/main" count="66" uniqueCount="59">
  <si>
    <t>mii lei</t>
  </si>
  <si>
    <t>Denumire indicator</t>
  </si>
  <si>
    <t>TITLUL VI TRANSFERURI INTRE UNITATI ALE ADMINISTRATIEI PUBLICE</t>
  </si>
  <si>
    <t xml:space="preserve">    ~ activitatea curenta</t>
  </si>
  <si>
    <t xml:space="preserve">    ~ personal contractual</t>
  </si>
  <si>
    <t>Medicamente pentru boli cronice cu risc crescut utilizate in programele nationale cu scop curativ, din care :</t>
  </si>
  <si>
    <t>Programul national detratament pentru boli rare</t>
  </si>
  <si>
    <t>Programul national de tratament al bolilor neurologice</t>
  </si>
  <si>
    <t>Programul national de tratament al hemofiliei si talasemiei</t>
  </si>
  <si>
    <t>Programul national de boli endocrine</t>
  </si>
  <si>
    <t>Programul national de sanatate mintala</t>
  </si>
  <si>
    <t>Sume pentru medicamente utilizate in programele nationale cu scop curativ care fac obiectul contractelor de tip COST VOLUM, din care:</t>
  </si>
  <si>
    <t>Programul national de tratament pentru boli rare</t>
  </si>
  <si>
    <t>Materiale sanitare specifice utilizate in programele nationale cu scop curativ</t>
  </si>
  <si>
    <t>Programul national  de diabet zaharat-pompe insulina si materiale consumabile</t>
  </si>
  <si>
    <t>Programul national de ortopedie</t>
  </si>
  <si>
    <t>Programul national de tratament al surditatii prin proteze auditive implantabile</t>
  </si>
  <si>
    <t>Programul national de terapie intensiva a insuficientei hepatice</t>
  </si>
  <si>
    <t>Programul national de boli cardiovasculare</t>
  </si>
  <si>
    <t>Subprogramul de reconstructie mamara dupa afectiuni oncologice prin endoprotezare</t>
  </si>
  <si>
    <t>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</si>
  <si>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</si>
  <si>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</si>
  <si>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</si>
  <si>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</si>
  <si>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</si>
  <si>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</si>
  <si>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</si>
  <si>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 din care:</t>
  </si>
  <si>
    <t xml:space="preserve">    ~ centre de permanenta </t>
  </si>
  <si>
    <t>Asistenta medicala stomatologica din care:</t>
  </si>
  <si>
    <t>Asistenta medicala pentru specialitati paraclinice din care:</t>
  </si>
  <si>
    <r>
      <t xml:space="preserve">    ~ activitatea curenta</t>
    </r>
    <r>
      <rPr>
        <i/>
        <sz val="11"/>
        <color indexed="9"/>
        <rFont val="Arial"/>
        <family val="2"/>
        <charset val="238"/>
      </rPr>
      <t/>
    </r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</si>
  <si>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</si>
  <si>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</si>
  <si>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Asistenta medicala in centrele medicale multifunctionale din care:</t>
  </si>
  <si>
    <t>Servicii de urgenta prespitalicesti si transport sanitar</t>
  </si>
  <si>
    <t>Servicii medicale in unitati sanitare cu paturi</t>
  </si>
  <si>
    <t>Spitale generale, din care: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</si>
  <si>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</si>
  <si>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Subprogramul de diagnostic genetic al tumorilor solide maligne ( sarcom Ewing si neuroblastom ) la copii si adulti</t>
  </si>
  <si>
    <t xml:space="preserve">    ~ Programul national de diagnostic si tratament cu ajutorul aparaturii de inalta perfomanta</t>
  </si>
  <si>
    <t>Unitati de recuperare-reabilitare a sanatatii, din care:</t>
  </si>
  <si>
    <t>Ingrijiri medicale la domiciliu</t>
  </si>
  <si>
    <t>Prestatii medicale acordate in baza documentelor internationale</t>
  </si>
  <si>
    <t>TRANSFERURI CURENTE</t>
  </si>
  <si>
    <t>Asistenta medicala  pentru specialitati clinice</t>
  </si>
  <si>
    <t>Transferuri din bugetul fondului national unic de asigurări sociale de sănătate către unitățile sanitare pentru acoperirea creșterilor salariale</t>
  </si>
  <si>
    <t>CASA DE ASIGURARI DE SANATATE ILFOV</t>
  </si>
  <si>
    <t xml:space="preserve"> </t>
  </si>
  <si>
    <t>VALORI DE CONTRACT 2019</t>
  </si>
  <si>
    <t>Programul national detratament pentru boli rare-FARMACII CIRCUIT DESCHIS</t>
  </si>
  <si>
    <t>Programul national  de diabet zaharat-FARMACII CI CIRCUIT DESCHIS</t>
  </si>
  <si>
    <t>Programul national de transplant de organe, tesuturi si celule de origine umana-FARMACII CU CIRCUIT DESCHIS</t>
  </si>
  <si>
    <t>Subprogramul de tratament al bolnavilor cu afectiuni oncologice- spitale+farmacii cu circuit deschis</t>
  </si>
  <si>
    <t>Subprogramul de tratament al bolnavilor cu afectiuni oncologice(adulti si copii)- spitale+farmacii cu circuit deschis</t>
  </si>
  <si>
    <t>VALOARE DE CONTRACT FURNIZORI PNS (ianuarie+februarie)</t>
  </si>
  <si>
    <t>Programul national  de diabet zaharat-FARMACII CU CIRCUIT DESCHIS</t>
  </si>
  <si>
    <t xml:space="preserve">  ~Subprogramul de radioterapie a bolnavilor cu afectiuni oncologice RTC RADIOLOGY THERAPEUTIC CENTER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</si>
</sst>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2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71">
    <xf numFmtId="0" fontId="0" fillId="0" borderId="0" xfId="0"/>
    <xf numFmtId="164" fontId="2" fillId="0" borderId="0" xfId="1" applyNumberFormat="1" applyFont="1" applyFill="1" applyBorder="1"/>
    <xf numFmtId="164" fontId="3" fillId="0" borderId="0" xfId="2" applyNumberFormat="1" applyFont="1" applyFill="1" applyBorder="1" applyAlignment="1">
      <alignment vertical="center" wrapText="1"/>
    </xf>
    <xf numFmtId="164" fontId="3" fillId="2" borderId="0" xfId="2" applyNumberFormat="1" applyFont="1" applyFill="1" applyBorder="1" applyAlignment="1">
      <alignment vertical="center" wrapText="1"/>
    </xf>
    <xf numFmtId="164" fontId="5" fillId="0" borderId="0" xfId="3" applyNumberFormat="1" applyFont="1" applyFill="1" applyBorder="1" applyAlignment="1" applyProtection="1">
      <alignment vertical="center" wrapText="1"/>
    </xf>
    <xf numFmtId="164" fontId="5" fillId="2" borderId="0" xfId="3" applyNumberFormat="1" applyFont="1" applyFill="1" applyBorder="1" applyAlignment="1" applyProtection="1">
      <alignment vertical="center" wrapText="1"/>
    </xf>
    <xf numFmtId="164" fontId="6" fillId="0" borderId="0" xfId="2" applyNumberFormat="1" applyFont="1" applyFill="1" applyAlignment="1"/>
    <xf numFmtId="164" fontId="6" fillId="0" borderId="0" xfId="1" applyNumberFormat="1" applyFont="1" applyFill="1" applyBorder="1" applyAlignment="1">
      <alignment wrapText="1"/>
    </xf>
    <xf numFmtId="164" fontId="6" fillId="2" borderId="0" xfId="1" applyNumberFormat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 wrapText="1"/>
    </xf>
    <xf numFmtId="164" fontId="10" fillId="0" borderId="0" xfId="1" applyNumberFormat="1" applyFont="1" applyFill="1" applyBorder="1" applyAlignment="1" applyProtection="1">
      <alignment horizontal="right" vertical="center" wrapText="1"/>
    </xf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164" fontId="1" fillId="0" borderId="0" xfId="1" applyNumberFormat="1" applyFont="1" applyFill="1" applyBorder="1"/>
    <xf numFmtId="164" fontId="8" fillId="2" borderId="1" xfId="1" applyNumberFormat="1" applyFont="1" applyFill="1" applyBorder="1" applyAlignment="1" applyProtection="1">
      <alignment horizontal="right" wrapText="1"/>
    </xf>
    <xf numFmtId="164" fontId="8" fillId="2" borderId="0" xfId="1" applyNumberFormat="1" applyFont="1" applyFill="1" applyBorder="1" applyAlignment="1" applyProtection="1">
      <alignment horizontal="right" wrapText="1"/>
    </xf>
    <xf numFmtId="164" fontId="13" fillId="0" borderId="0" xfId="1" applyNumberFormat="1" applyFont="1" applyFill="1" applyBorder="1"/>
    <xf numFmtId="164" fontId="8" fillId="0" borderId="1" xfId="1" applyNumberFormat="1" applyFont="1" applyFill="1" applyBorder="1" applyAlignment="1">
      <alignment wrapText="1"/>
    </xf>
    <xf numFmtId="164" fontId="8" fillId="0" borderId="0" xfId="1" applyNumberFormat="1" applyFont="1" applyFill="1" applyBorder="1"/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164" fontId="6" fillId="0" borderId="0" xfId="1" applyNumberFormat="1" applyFont="1" applyFill="1" applyBorder="1"/>
    <xf numFmtId="164" fontId="3" fillId="0" borderId="1" xfId="1" applyNumberFormat="1" applyFont="1" applyFill="1" applyBorder="1" applyAlignment="1">
      <alignment wrapText="1"/>
    </xf>
    <xf numFmtId="164" fontId="8" fillId="2" borderId="1" xfId="1" applyNumberFormat="1" applyFont="1" applyFill="1" applyBorder="1" applyAlignment="1" applyProtection="1">
      <alignment horizontal="right"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/>
    <xf numFmtId="164" fontId="8" fillId="0" borderId="0" xfId="1" applyNumberFormat="1" applyFont="1" applyFill="1" applyBorder="1" applyAlignment="1" applyProtection="1">
      <alignment horizontal="right" vertical="center" wrapText="1"/>
    </xf>
    <xf numFmtId="164" fontId="15" fillId="0" borderId="1" xfId="4" applyNumberFormat="1" applyFont="1" applyFill="1" applyBorder="1" applyAlignment="1" applyProtection="1">
      <alignment horizontal="left" wrapText="1"/>
    </xf>
    <xf numFmtId="164" fontId="15" fillId="2" borderId="1" xfId="4" applyNumberFormat="1" applyFont="1" applyFill="1" applyBorder="1" applyAlignment="1" applyProtection="1">
      <alignment horizontal="left" vertical="center" wrapText="1"/>
    </xf>
    <xf numFmtId="164" fontId="6" fillId="2" borderId="0" xfId="1" applyNumberFormat="1" applyFont="1" applyFill="1" applyBorder="1"/>
    <xf numFmtId="164" fontId="11" fillId="2" borderId="0" xfId="1" applyNumberFormat="1" applyFont="1" applyFill="1" applyBorder="1"/>
    <xf numFmtId="164" fontId="12" fillId="2" borderId="0" xfId="1" applyNumberFormat="1" applyFont="1" applyFill="1" applyBorder="1"/>
    <xf numFmtId="164" fontId="16" fillId="2" borderId="1" xfId="5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/>
    <xf numFmtId="164" fontId="15" fillId="2" borderId="1" xfId="5" applyNumberFormat="1" applyFont="1" applyFill="1" applyBorder="1" applyAlignment="1">
      <alignment vertical="center" wrapText="1"/>
    </xf>
    <xf numFmtId="164" fontId="16" fillId="0" borderId="1" xfId="6" applyNumberFormat="1" applyFont="1" applyFill="1" applyBorder="1" applyAlignment="1">
      <alignment wrapText="1"/>
    </xf>
    <xf numFmtId="164" fontId="15" fillId="0" borderId="1" xfId="4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wrapText="1"/>
    </xf>
    <xf numFmtId="164" fontId="1" fillId="2" borderId="0" xfId="1" applyNumberFormat="1" applyFont="1" applyFill="1" applyBorder="1"/>
    <xf numFmtId="164" fontId="3" fillId="0" borderId="1" xfId="7" applyNumberFormat="1" applyFont="1" applyFill="1" applyBorder="1" applyAlignment="1">
      <alignment vertical="top" wrapText="1"/>
    </xf>
    <xf numFmtId="164" fontId="10" fillId="2" borderId="1" xfId="1" applyNumberFormat="1" applyFont="1" applyFill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wrapText="1"/>
    </xf>
    <xf numFmtId="164" fontId="3" fillId="0" borderId="1" xfId="3" applyNumberFormat="1" applyFont="1" applyFill="1" applyBorder="1" applyAlignment="1" applyProtection="1">
      <alignment vertical="top" wrapText="1"/>
    </xf>
    <xf numFmtId="164" fontId="7" fillId="0" borderId="0" xfId="1" applyNumberFormat="1" applyFont="1" applyFill="1" applyBorder="1" applyAlignment="1">
      <alignment wrapText="1"/>
    </xf>
    <xf numFmtId="164" fontId="7" fillId="0" borderId="0" xfId="1" applyNumberFormat="1" applyFont="1" applyFill="1" applyBorder="1" applyAlignment="1">
      <alignment horizontal="right" wrapText="1"/>
    </xf>
    <xf numFmtId="164" fontId="6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vertical="center" wrapText="1"/>
    </xf>
    <xf numFmtId="164" fontId="19" fillId="0" borderId="0" xfId="1" applyNumberFormat="1" applyFont="1" applyFill="1" applyBorder="1" applyAlignment="1">
      <alignment wrapText="1"/>
    </xf>
    <xf numFmtId="164" fontId="18" fillId="2" borderId="1" xfId="3" applyNumberFormat="1" applyFont="1" applyFill="1" applyBorder="1" applyAlignment="1" applyProtection="1">
      <alignment horizontal="center" vertical="center" wrapText="1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164" fontId="8" fillId="2" borderId="1" xfId="1" applyNumberFormat="1" applyFont="1" applyFill="1" applyBorder="1" applyAlignment="1">
      <alignment vertical="center" wrapText="1"/>
    </xf>
    <xf numFmtId="164" fontId="11" fillId="0" borderId="0" xfId="1" applyNumberFormat="1" applyFont="1" applyFill="1" applyBorder="1" applyAlignment="1">
      <alignment horizontal="center" wrapText="1"/>
    </xf>
    <xf numFmtId="164" fontId="11" fillId="2" borderId="0" xfId="1" applyNumberFormat="1" applyFont="1" applyFill="1" applyBorder="1" applyAlignment="1">
      <alignment horizontal="left" wrapText="1"/>
    </xf>
    <xf numFmtId="164" fontId="13" fillId="0" borderId="0" xfId="1" applyNumberFormat="1" applyFont="1" applyFill="1" applyBorder="1" applyAlignment="1">
      <alignment horizontal="center" wrapText="1"/>
    </xf>
    <xf numFmtId="164" fontId="13" fillId="2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 wrapText="1"/>
    </xf>
    <xf numFmtId="164" fontId="13" fillId="0" borderId="0" xfId="1" applyNumberFormat="1" applyFont="1" applyFill="1" applyBorder="1" applyAlignment="1">
      <alignment wrapText="1"/>
    </xf>
    <xf numFmtId="164" fontId="16" fillId="2" borderId="1" xfId="1" applyNumberFormat="1" applyFont="1" applyFill="1" applyBorder="1" applyAlignment="1" applyProtection="1">
      <alignment horizontal="right" vertical="center" wrapText="1"/>
    </xf>
  </cellXfs>
  <cellStyles count="29">
    <cellStyle name="Comma 2" xfId="8"/>
    <cellStyle name="Comma 2 2" xfId="9"/>
    <cellStyle name="Comma 3" xfId="10"/>
    <cellStyle name="Comma0" xfId="11"/>
    <cellStyle name="Comma0 2" xfId="12"/>
    <cellStyle name="Comma0_INFLUENTE CA" xfId="13"/>
    <cellStyle name="Normal" xfId="0" builtinId="0"/>
    <cellStyle name="Normal 2" xfId="14"/>
    <cellStyle name="Normal 3" xfId="15"/>
    <cellStyle name="Normal 3 2" xfId="5"/>
    <cellStyle name="Normal 3 4" xfId="16"/>
    <cellStyle name="Normal 3_INFLUENTE CA" xfId="17"/>
    <cellStyle name="Normal 4" xfId="18"/>
    <cellStyle name="Normal 4 2" xfId="19"/>
    <cellStyle name="Normal 4_INFLUENTE CA" xfId="20"/>
    <cellStyle name="Normal 5" xfId="4"/>
    <cellStyle name="Normal 5 2" xfId="27"/>
    <cellStyle name="Normal_buget 2004 cf lg 507 2003 CU DEBL10% MAI cu virari" xfId="7"/>
    <cellStyle name="Normal_BUGET RECTIFICARE OUG 89 VIRARI FINALE" xfId="1"/>
    <cellStyle name="Normal_BUGET RECTIFICARE OUG 89 VIRARI FINALE 2 2" xfId="6"/>
    <cellStyle name="Normal_BVC2000 exec.april.30.05 definitiv" xfId="2"/>
    <cellStyle name="Normal_LG 216 CALCULE BVC 2001" xfId="3"/>
    <cellStyle name="Note 2" xfId="21"/>
    <cellStyle name="Percent 2" xfId="22"/>
    <cellStyle name="Percent 3" xfId="23"/>
    <cellStyle name="Style 1" xfId="24"/>
    <cellStyle name="Style 1 2" xfId="25"/>
    <cellStyle name="Style 1 3" xfId="28"/>
    <cellStyle name="Style 1_INFLUENTE CA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C78"/>
  <sheetViews>
    <sheetView tabSelected="1" zoomScaleNormal="100" zoomScaleSheetLayoutView="84" workbookViewId="0">
      <pane xSplit="1" ySplit="5" topLeftCell="B6" activePane="bottomRight" state="frozen"/>
      <selection activeCell="K3" sqref="K3"/>
      <selection pane="topRight" activeCell="K3" sqref="K3"/>
      <selection pane="bottomLeft" activeCell="K3" sqref="K3"/>
      <selection pane="bottomRight" activeCell="B18" sqref="B18:B19"/>
    </sheetView>
  </sheetViews>
  <sheetFormatPr defaultRowHeight="15" x14ac:dyDescent="0.25"/>
  <cols>
    <col min="1" max="1" width="93.5703125" style="9" customWidth="1"/>
    <col min="2" max="2" width="23.85546875" style="10" customWidth="1"/>
    <col min="3" max="3" width="25" style="32" customWidth="1"/>
    <col min="4" max="4" width="16.5703125" style="23" customWidth="1"/>
    <col min="5" max="5" width="12.85546875" style="23" bestFit="1" customWidth="1"/>
    <col min="6" max="6" width="10.85546875" style="23" customWidth="1"/>
    <col min="7" max="7" width="9.140625" style="23" customWidth="1"/>
    <col min="8" max="16384" width="9.140625" style="23"/>
  </cols>
  <sheetData>
    <row r="1" spans="1:5" s="1" customFormat="1" ht="15.75" x14ac:dyDescent="0.2">
      <c r="A1" s="58" t="s">
        <v>48</v>
      </c>
      <c r="B1" s="3"/>
      <c r="C1" s="2"/>
    </row>
    <row r="2" spans="1:5" s="1" customFormat="1" x14ac:dyDescent="0.25">
      <c r="A2" s="4"/>
      <c r="B2" s="5"/>
      <c r="C2" s="6"/>
    </row>
    <row r="3" spans="1:5" s="1" customFormat="1" ht="15.75" x14ac:dyDescent="0.25">
      <c r="A3" s="59" t="s">
        <v>50</v>
      </c>
      <c r="B3" s="8"/>
      <c r="C3" s="7"/>
    </row>
    <row r="4" spans="1:5" s="1" customFormat="1" x14ac:dyDescent="0.25">
      <c r="A4" s="9"/>
      <c r="B4" s="10" t="s">
        <v>0</v>
      </c>
      <c r="C4" s="11"/>
    </row>
    <row r="5" spans="1:5" s="14" customFormat="1" ht="63" x14ac:dyDescent="0.2">
      <c r="A5" s="61" t="s">
        <v>1</v>
      </c>
      <c r="B5" s="60" t="s">
        <v>56</v>
      </c>
      <c r="C5" s="13"/>
    </row>
    <row r="6" spans="1:5" s="19" customFormat="1" ht="30" x14ac:dyDescent="0.25">
      <c r="A6" s="29" t="s">
        <v>5</v>
      </c>
      <c r="B6" s="26">
        <f>B7+B8+B9+B10+B11+B12+B13+B14+B15</f>
        <v>2806</v>
      </c>
      <c r="C6" s="27" t="s">
        <v>49</v>
      </c>
      <c r="D6" s="28"/>
      <c r="E6" s="18"/>
    </row>
    <row r="7" spans="1:5" s="19" customFormat="1" x14ac:dyDescent="0.25">
      <c r="A7" s="24" t="s">
        <v>51</v>
      </c>
      <c r="B7" s="30">
        <v>52</v>
      </c>
      <c r="C7" s="22"/>
      <c r="D7" s="28"/>
      <c r="E7" s="18"/>
    </row>
    <row r="8" spans="1:5" s="19" customFormat="1" x14ac:dyDescent="0.25">
      <c r="A8" s="24" t="s">
        <v>7</v>
      </c>
      <c r="B8" s="30"/>
      <c r="C8" s="22"/>
      <c r="D8" s="28"/>
      <c r="E8" s="18"/>
    </row>
    <row r="9" spans="1:5" s="19" customFormat="1" x14ac:dyDescent="0.25">
      <c r="A9" s="24" t="s">
        <v>8</v>
      </c>
      <c r="B9" s="30"/>
      <c r="C9" s="22"/>
      <c r="D9" s="28"/>
      <c r="E9" s="18"/>
    </row>
    <row r="10" spans="1:5" s="19" customFormat="1" x14ac:dyDescent="0.25">
      <c r="A10" s="24" t="s">
        <v>57</v>
      </c>
      <c r="B10" s="30">
        <v>715</v>
      </c>
      <c r="C10" s="22"/>
      <c r="D10" s="28"/>
      <c r="E10" s="18"/>
    </row>
    <row r="11" spans="1:5" s="19" customFormat="1" x14ac:dyDescent="0.25">
      <c r="A11" s="24" t="s">
        <v>9</v>
      </c>
      <c r="B11" s="30"/>
      <c r="C11" s="22"/>
      <c r="D11" s="28"/>
      <c r="E11" s="18"/>
    </row>
    <row r="12" spans="1:5" s="19" customFormat="1" ht="29.25" x14ac:dyDescent="0.25">
      <c r="A12" s="24" t="s">
        <v>53</v>
      </c>
      <c r="B12" s="30">
        <v>85</v>
      </c>
      <c r="C12" s="22"/>
      <c r="D12" s="28"/>
      <c r="E12" s="18"/>
    </row>
    <row r="13" spans="1:5" s="19" customFormat="1" x14ac:dyDescent="0.25">
      <c r="A13" s="34" t="s">
        <v>10</v>
      </c>
      <c r="B13" s="30"/>
      <c r="C13" s="22"/>
      <c r="D13" s="28"/>
      <c r="E13" s="18"/>
    </row>
    <row r="14" spans="1:5" s="38" customFormat="1" ht="16.5" customHeight="1" x14ac:dyDescent="0.25">
      <c r="A14" s="35" t="s">
        <v>54</v>
      </c>
      <c r="B14" s="30">
        <v>994</v>
      </c>
      <c r="C14" s="22"/>
      <c r="D14" s="36"/>
      <c r="E14" s="37"/>
    </row>
    <row r="15" spans="1:5" s="38" customFormat="1" ht="30" x14ac:dyDescent="0.25">
      <c r="A15" s="39" t="s">
        <v>11</v>
      </c>
      <c r="B15" s="26">
        <f>B16+B17</f>
        <v>960</v>
      </c>
      <c r="C15" s="40"/>
      <c r="D15" s="41"/>
    </row>
    <row r="16" spans="1:5" s="38" customFormat="1" ht="28.5" x14ac:dyDescent="0.25">
      <c r="A16" s="42" t="s">
        <v>55</v>
      </c>
      <c r="B16" s="30">
        <v>960</v>
      </c>
      <c r="C16" s="22"/>
      <c r="D16" s="36"/>
      <c r="E16" s="37"/>
    </row>
    <row r="17" spans="1:6" s="38" customFormat="1" x14ac:dyDescent="0.25">
      <c r="A17" s="42" t="s">
        <v>12</v>
      </c>
      <c r="B17" s="30"/>
      <c r="C17" s="22"/>
      <c r="D17" s="36"/>
      <c r="E17" s="37"/>
    </row>
    <row r="18" spans="1:6" s="19" customFormat="1" ht="15.75" customHeight="1" x14ac:dyDescent="0.25">
      <c r="A18" s="29" t="s">
        <v>13</v>
      </c>
      <c r="B18" s="26">
        <f>B19+B20+B21+B22+B23+B24+B25+B26+B27+B28</f>
        <v>42</v>
      </c>
      <c r="C18" s="22"/>
      <c r="D18" s="28"/>
      <c r="E18" s="18"/>
    </row>
    <row r="19" spans="1:6" s="19" customFormat="1" ht="15.75" customHeight="1" x14ac:dyDescent="0.2">
      <c r="A19" s="31" t="s">
        <v>52</v>
      </c>
      <c r="B19" s="30">
        <v>42</v>
      </c>
      <c r="C19" s="22"/>
      <c r="D19" s="21"/>
      <c r="E19" s="21"/>
      <c r="F19" s="21"/>
    </row>
    <row r="20" spans="1:6" s="19" customFormat="1" ht="15.75" customHeight="1" x14ac:dyDescent="0.2">
      <c r="A20" s="31" t="s">
        <v>14</v>
      </c>
      <c r="B20" s="30"/>
      <c r="C20" s="22"/>
      <c r="D20" s="21"/>
      <c r="E20" s="21"/>
      <c r="F20" s="21"/>
    </row>
    <row r="21" spans="1:6" s="19" customFormat="1" ht="15.75" customHeight="1" x14ac:dyDescent="0.2">
      <c r="A21" s="31" t="s">
        <v>15</v>
      </c>
      <c r="B21" s="30"/>
      <c r="C21" s="22"/>
      <c r="D21" s="21"/>
      <c r="E21" s="21"/>
      <c r="F21" s="21"/>
    </row>
    <row r="22" spans="1:6" s="19" customFormat="1" ht="15.75" customHeight="1" x14ac:dyDescent="0.2">
      <c r="A22" s="31" t="s">
        <v>16</v>
      </c>
      <c r="B22" s="30"/>
      <c r="C22" s="22"/>
      <c r="D22" s="21"/>
      <c r="E22" s="21"/>
      <c r="F22" s="21"/>
    </row>
    <row r="23" spans="1:6" s="19" customFormat="1" ht="15.75" customHeight="1" x14ac:dyDescent="0.2">
      <c r="A23" s="31" t="s">
        <v>17</v>
      </c>
      <c r="B23" s="30"/>
      <c r="C23" s="22"/>
      <c r="D23" s="21"/>
      <c r="E23" s="21"/>
      <c r="F23" s="21"/>
    </row>
    <row r="24" spans="1:6" s="19" customFormat="1" ht="15.75" customHeight="1" x14ac:dyDescent="0.2">
      <c r="A24" s="31" t="s">
        <v>6</v>
      </c>
      <c r="B24" s="30"/>
      <c r="C24" s="22"/>
      <c r="D24" s="21"/>
      <c r="E24" s="21"/>
      <c r="F24" s="21"/>
    </row>
    <row r="25" spans="1:6" s="19" customFormat="1" ht="15.75" customHeight="1" x14ac:dyDescent="0.2">
      <c r="A25" s="31" t="s">
        <v>18</v>
      </c>
      <c r="B25" s="30"/>
      <c r="C25" s="22"/>
      <c r="D25" s="21"/>
      <c r="E25" s="21"/>
      <c r="F25" s="21"/>
    </row>
    <row r="26" spans="1:6" s="19" customFormat="1" ht="15.75" customHeight="1" x14ac:dyDescent="0.2">
      <c r="A26" s="31" t="s">
        <v>10</v>
      </c>
      <c r="B26" s="30"/>
      <c r="C26" s="22"/>
      <c r="D26" s="21"/>
      <c r="E26" s="21"/>
      <c r="F26" s="21"/>
    </row>
    <row r="27" spans="1:6" s="19" customFormat="1" ht="19.5" customHeight="1" x14ac:dyDescent="0.2">
      <c r="A27" s="31" t="s">
        <v>19</v>
      </c>
      <c r="B27" s="30"/>
      <c r="C27" s="22"/>
      <c r="D27" s="21"/>
      <c r="E27" s="21"/>
      <c r="F27" s="21"/>
    </row>
    <row r="28" spans="1:6" s="19" customFormat="1" ht="32.25" customHeight="1" x14ac:dyDescent="0.25">
      <c r="A28" s="43" t="s">
        <v>20</v>
      </c>
      <c r="B28" s="26">
        <f>B29+B30+B31+B32</f>
        <v>0</v>
      </c>
      <c r="C28" s="22"/>
      <c r="D28" s="28"/>
      <c r="E28" s="18"/>
    </row>
    <row r="29" spans="1:6" s="19" customFormat="1" ht="18.75" customHeight="1" x14ac:dyDescent="0.25">
      <c r="A29" s="44" t="s">
        <v>21</v>
      </c>
      <c r="B29" s="30"/>
      <c r="C29" s="22"/>
      <c r="D29" s="28"/>
      <c r="E29" s="18"/>
    </row>
    <row r="30" spans="1:6" s="19" customFormat="1" ht="18.75" customHeight="1" x14ac:dyDescent="0.25">
      <c r="A30" s="44" t="s">
        <v>22</v>
      </c>
      <c r="B30" s="30"/>
      <c r="C30" s="22"/>
      <c r="D30" s="28"/>
      <c r="E30" s="18"/>
    </row>
    <row r="31" spans="1:6" s="19" customFormat="1" ht="18.75" customHeight="1" x14ac:dyDescent="0.25">
      <c r="A31" s="44" t="s">
        <v>23</v>
      </c>
      <c r="B31" s="30"/>
      <c r="C31" s="22"/>
      <c r="D31" s="28"/>
      <c r="E31" s="18"/>
    </row>
    <row r="32" spans="1:6" s="19" customFormat="1" ht="18.75" customHeight="1" x14ac:dyDescent="0.25">
      <c r="A32" s="44" t="s">
        <v>24</v>
      </c>
      <c r="B32" s="30"/>
      <c r="C32" s="22"/>
      <c r="D32" s="28"/>
      <c r="E32" s="18"/>
    </row>
    <row r="33" spans="1:5" s="19" customFormat="1" ht="18" customHeight="1" x14ac:dyDescent="0.25">
      <c r="A33" s="29" t="s">
        <v>25</v>
      </c>
      <c r="B33" s="26"/>
      <c r="C33" s="22"/>
      <c r="D33" s="32"/>
    </row>
    <row r="34" spans="1:5" s="19" customFormat="1" ht="18" customHeight="1" x14ac:dyDescent="0.25">
      <c r="A34" s="29" t="s">
        <v>26</v>
      </c>
      <c r="B34" s="70"/>
      <c r="C34" s="40"/>
      <c r="D34" s="32"/>
    </row>
    <row r="35" spans="1:5" s="18" customFormat="1" ht="18" customHeight="1" x14ac:dyDescent="0.25">
      <c r="A35" s="29" t="s">
        <v>27</v>
      </c>
      <c r="B35" s="26"/>
      <c r="C35" s="17"/>
      <c r="D35" s="28"/>
    </row>
    <row r="36" spans="1:5" s="18" customFormat="1" ht="18" customHeight="1" x14ac:dyDescent="0.25">
      <c r="A36" s="29" t="s">
        <v>28</v>
      </c>
      <c r="B36" s="26">
        <f t="shared" ref="B36" si="0">+B37+B38</f>
        <v>0</v>
      </c>
      <c r="C36" s="27"/>
      <c r="D36" s="28"/>
    </row>
    <row r="37" spans="1:5" s="20" customFormat="1" ht="18" customHeight="1" x14ac:dyDescent="0.25">
      <c r="A37" s="24" t="s">
        <v>3</v>
      </c>
      <c r="B37" s="30"/>
      <c r="C37" s="22"/>
      <c r="D37" s="28"/>
      <c r="E37" s="18"/>
    </row>
    <row r="38" spans="1:5" s="46" customFormat="1" ht="17.25" customHeight="1" x14ac:dyDescent="0.25">
      <c r="A38" s="45" t="s">
        <v>29</v>
      </c>
      <c r="B38" s="30"/>
      <c r="C38" s="22"/>
      <c r="D38" s="36"/>
      <c r="E38" s="37"/>
    </row>
    <row r="39" spans="1:5" s="19" customFormat="1" x14ac:dyDescent="0.25">
      <c r="A39" s="47" t="s">
        <v>46</v>
      </c>
      <c r="B39" s="48"/>
      <c r="C39" s="49"/>
      <c r="D39" s="28"/>
      <c r="E39" s="18"/>
    </row>
    <row r="40" spans="1:5" s="18" customFormat="1" x14ac:dyDescent="0.25">
      <c r="A40" s="50" t="s">
        <v>30</v>
      </c>
      <c r="B40" s="15">
        <f t="shared" ref="B40" si="1">B41+B42</f>
        <v>0</v>
      </c>
      <c r="C40" s="16"/>
      <c r="D40" s="28"/>
    </row>
    <row r="41" spans="1:5" s="20" customFormat="1" x14ac:dyDescent="0.25">
      <c r="A41" s="24" t="s">
        <v>3</v>
      </c>
      <c r="B41" s="30"/>
      <c r="C41" s="22"/>
      <c r="D41" s="28"/>
      <c r="E41" s="18"/>
    </row>
    <row r="42" spans="1:5" s="20" customFormat="1" x14ac:dyDescent="0.25">
      <c r="A42" s="24" t="s">
        <v>4</v>
      </c>
      <c r="B42" s="30"/>
      <c r="C42" s="22"/>
      <c r="D42" s="28"/>
      <c r="E42" s="18"/>
    </row>
    <row r="43" spans="1:5" s="18" customFormat="1" x14ac:dyDescent="0.25">
      <c r="A43" s="50" t="s">
        <v>31</v>
      </c>
      <c r="B43" s="26">
        <f>+B44+B45+B46+B47</f>
        <v>0</v>
      </c>
      <c r="C43" s="27"/>
      <c r="D43" s="28"/>
    </row>
    <row r="44" spans="1:5" s="20" customFormat="1" x14ac:dyDescent="0.25">
      <c r="A44" s="24" t="s">
        <v>32</v>
      </c>
      <c r="B44" s="30"/>
      <c r="C44" s="22"/>
      <c r="D44" s="28"/>
      <c r="E44" s="18"/>
    </row>
    <row r="45" spans="1:5" s="20" customFormat="1" ht="18.75" customHeight="1" x14ac:dyDescent="0.25">
      <c r="A45" s="24" t="s">
        <v>33</v>
      </c>
      <c r="B45" s="30"/>
      <c r="C45" s="22"/>
      <c r="D45" s="28"/>
      <c r="E45" s="18"/>
    </row>
    <row r="46" spans="1:5" s="20" customFormat="1" x14ac:dyDescent="0.25">
      <c r="A46" s="24" t="s">
        <v>34</v>
      </c>
      <c r="B46" s="30"/>
      <c r="C46" s="22"/>
      <c r="D46" s="28"/>
      <c r="E46" s="18"/>
    </row>
    <row r="47" spans="1:5" s="46" customFormat="1" ht="27.75" customHeight="1" x14ac:dyDescent="0.25">
      <c r="A47" s="63" t="s">
        <v>40</v>
      </c>
      <c r="B47" s="30"/>
      <c r="C47" s="22"/>
      <c r="D47" s="36"/>
      <c r="E47" s="37"/>
    </row>
    <row r="48" spans="1:5" s="18" customFormat="1" x14ac:dyDescent="0.25">
      <c r="A48" s="50" t="s">
        <v>35</v>
      </c>
      <c r="B48" s="26">
        <f>+B49+B50</f>
        <v>0</v>
      </c>
      <c r="C48" s="27"/>
      <c r="D48" s="28"/>
    </row>
    <row r="49" spans="1:5" s="20" customFormat="1" x14ac:dyDescent="0.25">
      <c r="A49" s="24" t="s">
        <v>3</v>
      </c>
      <c r="B49" s="30"/>
      <c r="C49" s="22"/>
      <c r="D49" s="28"/>
      <c r="E49" s="18"/>
    </row>
    <row r="50" spans="1:5" s="20" customFormat="1" x14ac:dyDescent="0.25">
      <c r="A50" s="24" t="s">
        <v>4</v>
      </c>
      <c r="B50" s="30"/>
      <c r="C50" s="22"/>
      <c r="D50" s="28"/>
      <c r="E50" s="18"/>
    </row>
    <row r="51" spans="1:5" s="19" customFormat="1" ht="18" customHeight="1" x14ac:dyDescent="0.25">
      <c r="A51" s="29" t="s">
        <v>36</v>
      </c>
      <c r="B51" s="26"/>
      <c r="C51" s="40"/>
      <c r="D51" s="32"/>
    </row>
    <row r="52" spans="1:5" s="18" customFormat="1" x14ac:dyDescent="0.25">
      <c r="A52" s="29" t="s">
        <v>37</v>
      </c>
      <c r="B52" s="26">
        <f>+B53+B58</f>
        <v>4398</v>
      </c>
      <c r="C52" s="27"/>
      <c r="D52" s="28"/>
    </row>
    <row r="53" spans="1:5" s="18" customFormat="1" ht="17.25" customHeight="1" x14ac:dyDescent="0.25">
      <c r="A53" s="29" t="s">
        <v>38</v>
      </c>
      <c r="B53" s="26">
        <f>+B54+B55+B47+B56+B57</f>
        <v>4398</v>
      </c>
      <c r="C53" s="27"/>
      <c r="D53" s="28"/>
    </row>
    <row r="54" spans="1:5" s="20" customFormat="1" ht="17.25" customHeight="1" x14ac:dyDescent="0.25">
      <c r="A54" s="24" t="s">
        <v>3</v>
      </c>
      <c r="B54" s="30"/>
      <c r="C54" s="22"/>
      <c r="D54" s="28"/>
      <c r="E54" s="18"/>
    </row>
    <row r="55" spans="1:5" s="20" customFormat="1" ht="42" customHeight="1" x14ac:dyDescent="0.25">
      <c r="A55" s="31" t="s">
        <v>39</v>
      </c>
      <c r="B55" s="30"/>
      <c r="C55" s="22"/>
      <c r="D55" s="28"/>
      <c r="E55" s="18"/>
    </row>
    <row r="56" spans="1:5" s="20" customFormat="1" ht="18.75" customHeight="1" x14ac:dyDescent="0.25">
      <c r="A56" s="31" t="s">
        <v>41</v>
      </c>
      <c r="B56" s="30"/>
      <c r="C56" s="22"/>
      <c r="D56" s="28"/>
      <c r="E56" s="18"/>
    </row>
    <row r="57" spans="1:5" s="20" customFormat="1" ht="29.25" customHeight="1" x14ac:dyDescent="0.25">
      <c r="A57" s="31" t="s">
        <v>58</v>
      </c>
      <c r="B57" s="30">
        <v>4398</v>
      </c>
      <c r="C57" s="22"/>
      <c r="D57" s="28"/>
      <c r="E57" s="18"/>
    </row>
    <row r="58" spans="1:5" s="19" customFormat="1" x14ac:dyDescent="0.25">
      <c r="A58" s="29" t="s">
        <v>42</v>
      </c>
      <c r="B58" s="26">
        <f>+B59+B60</f>
        <v>0</v>
      </c>
      <c r="C58" s="27"/>
      <c r="D58" s="28"/>
      <c r="E58" s="18"/>
    </row>
    <row r="59" spans="1:5" s="20" customFormat="1" x14ac:dyDescent="0.25">
      <c r="A59" s="24" t="s">
        <v>3</v>
      </c>
      <c r="B59" s="30"/>
      <c r="C59" s="22"/>
      <c r="D59" s="28"/>
      <c r="E59" s="18"/>
    </row>
    <row r="60" spans="1:5" s="20" customFormat="1" x14ac:dyDescent="0.25">
      <c r="A60" s="24" t="s">
        <v>4</v>
      </c>
      <c r="B60" s="30"/>
      <c r="C60" s="22"/>
      <c r="D60" s="28"/>
      <c r="E60" s="18"/>
    </row>
    <row r="61" spans="1:5" s="19" customFormat="1" ht="16.5" customHeight="1" x14ac:dyDescent="0.25">
      <c r="A61" s="29" t="s">
        <v>43</v>
      </c>
      <c r="B61" s="26"/>
      <c r="C61" s="22"/>
      <c r="D61" s="28"/>
      <c r="E61" s="18"/>
    </row>
    <row r="62" spans="1:5" s="19" customFormat="1" ht="18" customHeight="1" x14ac:dyDescent="0.25">
      <c r="A62" s="29" t="s">
        <v>44</v>
      </c>
      <c r="B62" s="26"/>
      <c r="C62" s="22"/>
      <c r="D62" s="28"/>
      <c r="E62" s="18"/>
    </row>
    <row r="63" spans="1:5" s="32" customFormat="1" ht="18.75" customHeight="1" x14ac:dyDescent="0.25">
      <c r="A63" s="29" t="s">
        <v>2</v>
      </c>
      <c r="B63" s="26">
        <f t="shared" ref="B63" si="2">+B64</f>
        <v>0</v>
      </c>
      <c r="C63" s="27"/>
      <c r="D63" s="28"/>
      <c r="E63" s="18"/>
    </row>
    <row r="64" spans="1:5" s="32" customFormat="1" ht="18.75" customHeight="1" x14ac:dyDescent="0.25">
      <c r="A64" s="29" t="s">
        <v>45</v>
      </c>
      <c r="B64" s="26">
        <f>+B65</f>
        <v>0</v>
      </c>
      <c r="C64" s="27"/>
      <c r="D64" s="28"/>
      <c r="E64" s="18"/>
    </row>
    <row r="65" spans="1:55" s="25" customFormat="1" ht="28.5" customHeight="1" x14ac:dyDescent="0.25">
      <c r="A65" s="31" t="s">
        <v>47</v>
      </c>
      <c r="B65" s="62"/>
      <c r="C65" s="33"/>
      <c r="D65" s="28"/>
      <c r="E65" s="18"/>
    </row>
    <row r="66" spans="1:55" ht="30.75" customHeight="1" x14ac:dyDescent="0.25">
      <c r="A66" s="51"/>
      <c r="B66" s="53"/>
      <c r="C66" s="28"/>
    </row>
    <row r="67" spans="1:55" x14ac:dyDescent="0.25">
      <c r="A67" s="51"/>
      <c r="B67" s="54"/>
      <c r="C67" s="55"/>
    </row>
    <row r="68" spans="1:55" x14ac:dyDescent="0.25">
      <c r="A68" s="52"/>
      <c r="B68" s="54"/>
      <c r="C68" s="12"/>
    </row>
    <row r="69" spans="1:55" x14ac:dyDescent="0.25">
      <c r="A69" s="64"/>
      <c r="B69" s="65"/>
    </row>
    <row r="70" spans="1:55" x14ac:dyDescent="0.25">
      <c r="A70" s="66"/>
      <c r="B70" s="67"/>
      <c r="C70" s="12"/>
    </row>
    <row r="71" spans="1:55" x14ac:dyDescent="0.25">
      <c r="A71" s="68"/>
      <c r="B71" s="67"/>
      <c r="C71" s="12"/>
    </row>
    <row r="72" spans="1:55" x14ac:dyDescent="0.25">
      <c r="A72" s="69"/>
      <c r="B72" s="67"/>
      <c r="C72" s="12"/>
    </row>
    <row r="73" spans="1:55" x14ac:dyDescent="0.25">
      <c r="A73" s="69"/>
      <c r="B73" s="64"/>
    </row>
    <row r="74" spans="1:55" ht="14.25" x14ac:dyDescent="0.2">
      <c r="A74" s="69"/>
      <c r="B74" s="67"/>
      <c r="C74" s="57"/>
    </row>
    <row r="75" spans="1:55" ht="14.25" x14ac:dyDescent="0.2">
      <c r="A75" s="69"/>
      <c r="B75" s="67"/>
      <c r="C75" s="57"/>
    </row>
    <row r="76" spans="1:55" s="57" customFormat="1" x14ac:dyDescent="0.25">
      <c r="A76" s="9"/>
      <c r="B76" s="56"/>
      <c r="C76" s="3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s="57" customFormat="1" x14ac:dyDescent="0.25">
      <c r="A77" s="9"/>
      <c r="B77" s="56"/>
      <c r="C77" s="3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s="57" customFormat="1" x14ac:dyDescent="0.25">
      <c r="A78" s="9"/>
      <c r="B78" s="56"/>
      <c r="C78" s="3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</sheetData>
  <sheetProtection formatCells="0" formatColumns="0" formatRows="0" insertColumns="0" insertRows="0" insertHyperlinks="0" deleteColumns="0" deleteRows="0" sort="0" autoFilter="0" pivotTables="0"/>
  <pageMargins left="0.39370078740157483" right="0" top="0.39370078740157483" bottom="0" header="0.15748031496062992" footer="0"/>
  <pageSetup paperSize="9" scale="80" orientation="portrait" horizontalDpi="200" verticalDpi="200" r:id="rId1"/>
  <headerFooter alignWithMargins="0"/>
  <rowBreaks count="1" manualBreakCount="1">
    <brk id="4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VALORI CONTRACT 2019 PNS</vt:lpstr>
      <vt:lpstr>'VALORI CONTRACT 2019 PNS'!Print_Area</vt:lpstr>
      <vt:lpstr>'VALORI CONTRACT 2019 PNS'!Print_Titles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BURGHIU</dc:creator>
  <cp:lastModifiedBy>eliza oncel</cp:lastModifiedBy>
  <cp:lastPrinted>2019-01-16T11:47:53Z</cp:lastPrinted>
  <dcterms:created xsi:type="dcterms:W3CDTF">2017-05-22T09:27:31Z</dcterms:created>
  <dcterms:modified xsi:type="dcterms:W3CDTF">2019-02-12T11:05:05Z</dcterms:modified>
</cp:coreProperties>
</file>